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Ügyfelek__\MTA\FÖLDGÁZ\2017\"/>
    </mc:Choice>
  </mc:AlternateContent>
  <bookViews>
    <workbookView xWindow="0" yWindow="0" windowWidth="19200" windowHeight="8560"/>
  </bookViews>
  <sheets>
    <sheet name="Összesít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W25" i="1"/>
  <c r="V25" i="1"/>
  <c r="U25" i="1"/>
  <c r="T25" i="1"/>
  <c r="S25" i="1"/>
  <c r="R25" i="1"/>
  <c r="Q25" i="1"/>
  <c r="P25" i="1"/>
  <c r="O25" i="1"/>
  <c r="N25" i="1"/>
  <c r="M25" i="1"/>
  <c r="K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5" i="1" s="1"/>
</calcChain>
</file>

<file path=xl/sharedStrings.xml><?xml version="1.0" encoding="utf-8"?>
<sst xmlns="http://schemas.openxmlformats.org/spreadsheetml/2006/main" count="130" uniqueCount="108">
  <si>
    <t>Sorszám</t>
  </si>
  <si>
    <t>Intézet megnevezése</t>
  </si>
  <si>
    <t>MÉRŐ</t>
  </si>
  <si>
    <t>Lekötött teljesítmény m3/h</t>
  </si>
  <si>
    <t>éves fogyasztás MJ</t>
  </si>
  <si>
    <t>Fogyasztás havi bontásban MJ</t>
  </si>
  <si>
    <t>Cím</t>
  </si>
  <si>
    <t>Mérésipont azonosító (POD)</t>
  </si>
  <si>
    <t>gyáriszám</t>
  </si>
  <si>
    <t>Épület</t>
  </si>
  <si>
    <t>névleges teljesítmény (pl: G25)</t>
  </si>
  <si>
    <t>Irsz.</t>
  </si>
  <si>
    <t>Város</t>
  </si>
  <si>
    <t>Utca, …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</si>
  <si>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</si>
  <si>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</si>
  <si>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</si>
  <si>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</si>
  <si>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</si>
  <si>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</si>
  <si>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</si>
  <si>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</si>
  <si>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</si>
  <si>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</si>
  <si>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</si>
  <si>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</si>
  <si>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MTA ATKK</t>
  </si>
  <si>
    <t>MTA AGRÁRTTUDOMÁNYI KK ÁLLATORVOSTUDOMÁNYI INTÉZET</t>
  </si>
  <si>
    <t>Budapest</t>
  </si>
  <si>
    <t>Hungária krt.21</t>
  </si>
  <si>
    <t>39N061064247000U</t>
  </si>
  <si>
    <t>Tábornok u. 6</t>
  </si>
  <si>
    <t>G40</t>
  </si>
  <si>
    <t>Hungária krt. 21</t>
  </si>
  <si>
    <t xml:space="preserve">MTA AGRÁRTUDOMÁNYI KK NÖVÉNYVÉDELMI INTÉZET </t>
  </si>
  <si>
    <t>Nagykovácsi út 26.</t>
  </si>
  <si>
    <t>39N061008819000I</t>
  </si>
  <si>
    <t>G65</t>
  </si>
  <si>
    <t>Herman Ottó u.15.</t>
  </si>
  <si>
    <t>39N061065532000W</t>
  </si>
  <si>
    <t>6-s épület fűtés</t>
  </si>
  <si>
    <t>G25M</t>
  </si>
  <si>
    <t>MTA AGRÁRTUDOMÁNYI KK TALAJTANI és AGROKÉMIAI INTÉZET</t>
  </si>
  <si>
    <t>Herman Ottó u. 15.</t>
  </si>
  <si>
    <t>39N060961787000R</t>
  </si>
  <si>
    <t>II épület</t>
  </si>
  <si>
    <t>G10</t>
  </si>
  <si>
    <t>Zilah u. épület</t>
  </si>
  <si>
    <t>G4</t>
  </si>
  <si>
    <t>III épület</t>
  </si>
  <si>
    <t>MTA AGRÁRTUDOMÁNYI KK                 MEZŐGAZDASÁGI KUTATÓ INTÉZET</t>
  </si>
  <si>
    <t>Martonvásár</t>
  </si>
  <si>
    <t>Brunszvik u. 2.</t>
  </si>
  <si>
    <t>39N030169085000R</t>
  </si>
  <si>
    <t>Lakóházak</t>
  </si>
  <si>
    <t>G25</t>
  </si>
  <si>
    <t>39N030000122000M</t>
  </si>
  <si>
    <t>0700001722</t>
  </si>
  <si>
    <t>Közp.fogadó</t>
  </si>
  <si>
    <t>G160</t>
  </si>
  <si>
    <t>1007204456</t>
  </si>
  <si>
    <t>Kastély</t>
  </si>
  <si>
    <t>1414218943</t>
  </si>
  <si>
    <t>Konyha</t>
  </si>
  <si>
    <t>CSFKK</t>
  </si>
  <si>
    <t>MTA Geodéziai és Geofizikai Intézet</t>
  </si>
  <si>
    <t>Sopron</t>
  </si>
  <si>
    <t>Csatkai E. u. 6-8.</t>
  </si>
  <si>
    <t>39N0501218780001</t>
  </si>
  <si>
    <t>0000062600</t>
  </si>
  <si>
    <t>KOKI</t>
  </si>
  <si>
    <t>MTA KISÉRLETI ORVOSTUDOMÁNYI KUTATÓINTÉZET</t>
  </si>
  <si>
    <t>Szigony utca 43</t>
  </si>
  <si>
    <t>39N060006399000W</t>
  </si>
  <si>
    <t>000007/147</t>
  </si>
  <si>
    <t>G 400</t>
  </si>
  <si>
    <t>G 10</t>
  </si>
  <si>
    <t>MTA LGK</t>
  </si>
  <si>
    <t>MTA LGK MTA SZÉKHÁZA</t>
  </si>
  <si>
    <t>Széchenyi István tér 9</t>
  </si>
  <si>
    <t>39N060006628000L</t>
  </si>
  <si>
    <t>000007/34</t>
  </si>
  <si>
    <t>2x65</t>
  </si>
  <si>
    <t>MTA LGK NÁDOR IRODAHÁZ</t>
  </si>
  <si>
    <t>Nádor utca 7</t>
  </si>
  <si>
    <t>39N0608025150001</t>
  </si>
  <si>
    <t>0015081669</t>
  </si>
  <si>
    <t>MTA LGK ETELE IRODAHÁZ</t>
  </si>
  <si>
    <t>Etele út 59-61</t>
  </si>
  <si>
    <t>39N060799409000F</t>
  </si>
  <si>
    <t>0015081860</t>
  </si>
  <si>
    <t>MTA LGK TERÉZ IRODAHÁZ</t>
  </si>
  <si>
    <t>Teréz Krt 13</t>
  </si>
  <si>
    <t>39N061062379000B</t>
  </si>
  <si>
    <t>0011592499</t>
  </si>
  <si>
    <t>MTA ÖKK</t>
  </si>
  <si>
    <t>Balatoni Limnológiai Intézet</t>
  </si>
  <si>
    <t>Tihany</t>
  </si>
  <si>
    <t>Klebelsberg Kúnó 3</t>
  </si>
  <si>
    <t>39N0401282100001</t>
  </si>
  <si>
    <t>0808206365</t>
  </si>
  <si>
    <t>MTA ÜK</t>
  </si>
  <si>
    <t>MTA Üdülési Központ</t>
  </si>
  <si>
    <t>Mátraháza</t>
  </si>
  <si>
    <t>Akadémia u. 1-3</t>
  </si>
  <si>
    <t>39N110322054000M</t>
  </si>
  <si>
    <t>A, B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</si>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</sst>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4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1" xfId="0" applyFont="1" applyFill="1" applyBorder="1" applyAlignment="1" applyProtection="1">
      <alignment horizontal="center" vertical="center" textRotation="90"/>
    </xf>
    <xf numFmtId="0" fontId="2" fillId="2" borderId="1" xfId="0" applyFont="1" applyFill="1" applyBorder="1" applyAlignment="1" applyProtection="1">
      <alignment horizontal="center" vertical="center" textRotation="9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2" xfId="0" applyFont="1" applyFill="1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textRotation="9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right"/>
    </xf>
    <xf numFmtId="3" fontId="3" fillId="3" borderId="2" xfId="0" applyNumberFormat="1" applyFont="1" applyFill="1" applyBorder="1"/>
    <xf numFmtId="3" fontId="2" fillId="3" borderId="2" xfId="0" applyNumberFormat="1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0" fillId="0" borderId="2" xfId="0" applyFill="1" applyBorder="1" applyAlignment="1" applyProtection="1"/>
    <xf numFmtId="0" fontId="2" fillId="0" borderId="2" xfId="0" applyFont="1" applyFill="1" applyBorder="1" applyAlignment="1" applyProtection="1"/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2" xfId="0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right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3" fontId="3" fillId="0" borderId="2" xfId="0" applyNumberFormat="1" applyFont="1" applyBorder="1"/>
    <xf numFmtId="3" fontId="1" fillId="0" borderId="2" xfId="1" applyNumberForma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" fontId="2" fillId="0" borderId="2" xfId="0" applyNumberFormat="1" applyFont="1" applyFill="1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49" fontId="0" fillId="0" borderId="2" xfId="0" applyNumberForma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1" fillId="0" borderId="2" xfId="1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 applyProtection="1">
      <alignment horizontal="right"/>
    </xf>
    <xf numFmtId="3" fontId="3" fillId="0" borderId="1" xfId="0" applyNumberFormat="1" applyFont="1" applyBorder="1" applyAlignment="1">
      <alignment vertical="center"/>
    </xf>
    <xf numFmtId="0" fontId="1" fillId="0" borderId="2" xfId="1" applyFill="1" applyBorder="1"/>
    <xf numFmtId="0" fontId="3" fillId="4" borderId="0" xfId="0" applyFont="1" applyFill="1"/>
    <xf numFmtId="3" fontId="3" fillId="4" borderId="0" xfId="0" applyNumberFormat="1" applyFont="1" applyFill="1"/>
    <xf numFmtId="3" fontId="3" fillId="5" borderId="0" xfId="0" applyNumberFormat="1" applyFont="1" applyFill="1"/>
    <xf numFmtId="3" fontId="2" fillId="0" borderId="0" xfId="0" applyNumberFormat="1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G1" zoomScaleNormal="100" workbookViewId="0">
      <selection activeCell="R11" sqref="R11"/>
    </sheetView>
  </sheetViews>
  <sheetFormatPr defaultColWidth="8.81640625" defaultRowHeight="14.5" x14ac:dyDescent="0.35"/>
  <cols>
    <col min="1" max="1" width="8.81640625" style="13"/>
    <col min="2" max="2" width="11.54296875" style="13" customWidth="1"/>
    <col min="3" max="3" width="53.1796875" style="13" customWidth="1"/>
    <col min="4" max="4" width="10.1796875" style="13" bestFit="1" customWidth="1"/>
    <col min="5" max="5" width="11.453125" style="13" bestFit="1" customWidth="1"/>
    <col min="6" max="6" width="16.7265625" style="13" bestFit="1" customWidth="1"/>
    <col min="7" max="7" width="17.81640625" style="13" customWidth="1"/>
    <col min="8" max="8" width="16.1796875" style="13" bestFit="1" customWidth="1"/>
    <col min="9" max="9" width="14" style="13" bestFit="1" customWidth="1"/>
    <col min="10" max="11" width="8.81640625" style="13"/>
    <col min="12" max="12" width="11.1796875" style="118" bestFit="1" customWidth="1"/>
    <col min="13" max="24" width="9.7265625" style="13" customWidth="1"/>
    <col min="25" max="16384" width="8.81640625" style="13"/>
  </cols>
  <sheetData>
    <row r="1" spans="1:24" ht="14.5" customHeight="1" x14ac:dyDescent="0.35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8" t="s">
        <v>3</v>
      </c>
      <c r="L1" s="9" t="s">
        <v>4</v>
      </c>
      <c r="M1" s="10" t="s">
        <v>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4.5" customHeight="1" x14ac:dyDescent="0.35">
      <c r="A2" s="14"/>
      <c r="B2" s="15"/>
      <c r="C2" s="3"/>
      <c r="D2" s="16" t="s">
        <v>6</v>
      </c>
      <c r="E2" s="16"/>
      <c r="F2" s="16"/>
      <c r="G2" s="17" t="s">
        <v>7</v>
      </c>
      <c r="H2" s="3" t="s">
        <v>8</v>
      </c>
      <c r="I2" s="8" t="s">
        <v>9</v>
      </c>
      <c r="J2" s="17" t="s">
        <v>10</v>
      </c>
      <c r="K2" s="18"/>
      <c r="L2" s="9"/>
      <c r="M2" s="10">
        <v>217</v>
      </c>
      <c r="N2" s="11"/>
      <c r="O2" s="12"/>
      <c r="P2" s="10">
        <v>2018</v>
      </c>
      <c r="Q2" s="11"/>
      <c r="R2" s="11"/>
      <c r="S2" s="11"/>
      <c r="T2" s="11"/>
      <c r="U2" s="11"/>
      <c r="V2" s="11"/>
      <c r="W2" s="11"/>
      <c r="X2" s="12"/>
    </row>
    <row r="3" spans="1:24" ht="15" thickBot="1" x14ac:dyDescent="0.4">
      <c r="A3" s="19"/>
      <c r="B3" s="15"/>
      <c r="C3" s="20"/>
      <c r="D3" s="21" t="s">
        <v>11</v>
      </c>
      <c r="E3" s="21" t="s">
        <v>12</v>
      </c>
      <c r="F3" s="21" t="s">
        <v>13</v>
      </c>
      <c r="G3" s="8"/>
      <c r="H3" s="20"/>
      <c r="I3" s="22"/>
      <c r="J3" s="8"/>
      <c r="K3" s="18"/>
      <c r="L3" s="23"/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</row>
    <row r="4" spans="1:24" x14ac:dyDescent="0.35">
      <c r="A4" s="24">
        <v>1</v>
      </c>
      <c r="B4" s="25" t="s">
        <v>26</v>
      </c>
      <c r="C4" s="26" t="s">
        <v>27</v>
      </c>
      <c r="D4" s="27">
        <v>1143</v>
      </c>
      <c r="E4" s="27" t="s">
        <v>28</v>
      </c>
      <c r="F4" s="27" t="s">
        <v>29</v>
      </c>
      <c r="G4" s="28" t="s">
        <v>30</v>
      </c>
      <c r="H4" s="29">
        <v>15081392</v>
      </c>
      <c r="I4" s="30" t="s">
        <v>31</v>
      </c>
      <c r="J4" s="31" t="s">
        <v>32</v>
      </c>
      <c r="K4" s="32">
        <v>40</v>
      </c>
      <c r="L4" s="33">
        <f>M4+N4+O4+P4+Q4+R4+S4+T4+U4+V4+W4+X4</f>
        <v>949683.6</v>
      </c>
      <c r="M4" s="34">
        <v>84381.3</v>
      </c>
      <c r="N4" s="34">
        <v>111597.3</v>
      </c>
      <c r="O4" s="34">
        <v>178411.5</v>
      </c>
      <c r="P4" s="34">
        <v>188250.30000000002</v>
      </c>
      <c r="Q4" s="34">
        <v>101905.2</v>
      </c>
      <c r="R4" s="34">
        <v>138905.1</v>
      </c>
      <c r="S4" s="34">
        <v>47129.4</v>
      </c>
      <c r="T4" s="34">
        <v>40503.599999999999</v>
      </c>
      <c r="U4" s="34">
        <v>16264.800000000001</v>
      </c>
      <c r="V4" s="34">
        <v>16410.600000000002</v>
      </c>
      <c r="W4" s="34">
        <v>12086.1</v>
      </c>
      <c r="X4" s="34">
        <v>13838.4</v>
      </c>
    </row>
    <row r="5" spans="1:24" x14ac:dyDescent="0.35">
      <c r="A5" s="24"/>
      <c r="B5" s="25"/>
      <c r="C5" s="35"/>
      <c r="D5" s="36"/>
      <c r="E5" s="36"/>
      <c r="F5" s="36"/>
      <c r="G5" s="37"/>
      <c r="H5" s="38">
        <v>15076428</v>
      </c>
      <c r="I5" s="39" t="s">
        <v>33</v>
      </c>
      <c r="J5" s="40" t="s">
        <v>32</v>
      </c>
      <c r="K5" s="41">
        <v>40</v>
      </c>
      <c r="L5" s="33">
        <f t="shared" ref="L5:L15" si="0">M5+N5+O5+P5+Q5+R5+S5+T5+U5+V5+W5+X5</f>
        <v>574568.10000000009</v>
      </c>
      <c r="M5" s="34">
        <v>78450.3</v>
      </c>
      <c r="N5" s="34">
        <v>76614.3</v>
      </c>
      <c r="O5" s="34">
        <v>109952.1</v>
      </c>
      <c r="P5" s="34">
        <v>121733.1</v>
      </c>
      <c r="Q5" s="34">
        <v>69334.2</v>
      </c>
      <c r="R5" s="34">
        <v>81938.7</v>
      </c>
      <c r="S5" s="34">
        <v>17761.5</v>
      </c>
      <c r="T5" s="34">
        <v>18783.900000000001</v>
      </c>
      <c r="U5" s="34">
        <v>0</v>
      </c>
      <c r="V5" s="34">
        <v>0</v>
      </c>
      <c r="W5" s="34">
        <v>0</v>
      </c>
      <c r="X5" s="34">
        <v>0</v>
      </c>
    </row>
    <row r="6" spans="1:24" x14ac:dyDescent="0.35">
      <c r="A6" s="42">
        <v>2</v>
      </c>
      <c r="B6" s="25"/>
      <c r="C6" s="43" t="s">
        <v>34</v>
      </c>
      <c r="D6" s="44">
        <v>1029</v>
      </c>
      <c r="E6" s="44" t="s">
        <v>28</v>
      </c>
      <c r="F6" s="44" t="s">
        <v>35</v>
      </c>
      <c r="G6" s="45" t="s">
        <v>36</v>
      </c>
      <c r="H6" s="46">
        <v>107628</v>
      </c>
      <c r="I6" s="47"/>
      <c r="J6" s="40" t="s">
        <v>37</v>
      </c>
      <c r="K6" s="41">
        <v>65</v>
      </c>
      <c r="L6" s="33">
        <f t="shared" si="0"/>
        <v>1046519.1</v>
      </c>
      <c r="M6" s="34">
        <v>105721.2</v>
      </c>
      <c r="N6" s="34">
        <v>118992.6</v>
      </c>
      <c r="O6" s="34">
        <v>131901.30000000002</v>
      </c>
      <c r="P6" s="34">
        <v>265687.2</v>
      </c>
      <c r="Q6" s="34">
        <v>153589.5</v>
      </c>
      <c r="R6" s="34">
        <v>146682.9</v>
      </c>
      <c r="S6" s="34">
        <v>60361.200000000004</v>
      </c>
      <c r="T6" s="34">
        <v>25668</v>
      </c>
      <c r="U6" s="34">
        <v>7567.2</v>
      </c>
      <c r="V6" s="34">
        <v>4394.7</v>
      </c>
      <c r="W6" s="34">
        <v>7291.8</v>
      </c>
      <c r="X6" s="34">
        <v>18661.5</v>
      </c>
    </row>
    <row r="7" spans="1:24" ht="37.9" customHeight="1" x14ac:dyDescent="0.35">
      <c r="A7" s="42"/>
      <c r="B7" s="25"/>
      <c r="C7" s="35"/>
      <c r="D7" s="48">
        <v>1022</v>
      </c>
      <c r="E7" s="49" t="s">
        <v>28</v>
      </c>
      <c r="F7" s="48" t="s">
        <v>38</v>
      </c>
      <c r="G7" s="50" t="s">
        <v>39</v>
      </c>
      <c r="H7" s="51">
        <v>28664771</v>
      </c>
      <c r="I7" s="52" t="s">
        <v>40</v>
      </c>
      <c r="J7" s="53" t="s">
        <v>41</v>
      </c>
      <c r="K7" s="54">
        <v>25</v>
      </c>
      <c r="L7" s="55">
        <f t="shared" si="0"/>
        <v>1124215.2</v>
      </c>
      <c r="M7" s="56">
        <v>75580.2</v>
      </c>
      <c r="N7" s="56">
        <v>105293.7</v>
      </c>
      <c r="O7" s="56">
        <v>117486</v>
      </c>
      <c r="P7" s="56">
        <v>345425.4</v>
      </c>
      <c r="Q7" s="56">
        <v>178542.9</v>
      </c>
      <c r="R7" s="56">
        <v>141795.9</v>
      </c>
      <c r="S7" s="56">
        <v>60048</v>
      </c>
      <c r="T7" s="56">
        <v>46554.3</v>
      </c>
      <c r="U7" s="56">
        <v>20313</v>
      </c>
      <c r="V7" s="56">
        <v>10665</v>
      </c>
      <c r="W7" s="56">
        <v>1269.9000000000001</v>
      </c>
      <c r="X7" s="56">
        <v>21240.9</v>
      </c>
    </row>
    <row r="8" spans="1:24" x14ac:dyDescent="0.35">
      <c r="A8" s="24">
        <v>3</v>
      </c>
      <c r="B8" s="25"/>
      <c r="C8" s="43" t="s">
        <v>42</v>
      </c>
      <c r="D8" s="57">
        <v>1022</v>
      </c>
      <c r="E8" s="58" t="s">
        <v>28</v>
      </c>
      <c r="F8" s="58" t="s">
        <v>43</v>
      </c>
      <c r="G8" s="57" t="s">
        <v>44</v>
      </c>
      <c r="H8" s="46">
        <v>15081727</v>
      </c>
      <c r="I8" s="47" t="s">
        <v>45</v>
      </c>
      <c r="J8" s="40" t="s">
        <v>37</v>
      </c>
      <c r="K8" s="41">
        <v>65</v>
      </c>
      <c r="L8" s="33">
        <f t="shared" si="0"/>
        <v>1189515.6000000001</v>
      </c>
      <c r="M8" s="34">
        <v>72645.3</v>
      </c>
      <c r="N8" s="34">
        <v>116499.6</v>
      </c>
      <c r="O8" s="34">
        <v>126368.1</v>
      </c>
      <c r="P8" s="34">
        <v>362537.10000000003</v>
      </c>
      <c r="Q8" s="34">
        <v>178116.30000000002</v>
      </c>
      <c r="R8" s="34">
        <v>184343.4</v>
      </c>
      <c r="S8" s="34">
        <v>99548.1</v>
      </c>
      <c r="T8" s="34">
        <v>13203.9</v>
      </c>
      <c r="U8" s="34">
        <v>12990.6</v>
      </c>
      <c r="V8" s="34">
        <v>10296</v>
      </c>
      <c r="W8" s="34">
        <v>13473</v>
      </c>
      <c r="X8" s="34">
        <v>-505.8</v>
      </c>
    </row>
    <row r="9" spans="1:24" x14ac:dyDescent="0.35">
      <c r="A9" s="24"/>
      <c r="B9" s="25"/>
      <c r="C9" s="35"/>
      <c r="D9" s="37"/>
      <c r="E9" s="36"/>
      <c r="F9" s="36"/>
      <c r="G9" s="37"/>
      <c r="H9" s="46">
        <v>11581210</v>
      </c>
      <c r="I9" s="47" t="s">
        <v>45</v>
      </c>
      <c r="J9" s="40" t="s">
        <v>46</v>
      </c>
      <c r="K9" s="41">
        <v>10</v>
      </c>
      <c r="L9" s="33">
        <f t="shared" si="0"/>
        <v>34460.1</v>
      </c>
      <c r="M9" s="34">
        <v>3933.9</v>
      </c>
      <c r="N9" s="34">
        <v>5004.9000000000005</v>
      </c>
      <c r="O9" s="34">
        <v>4345.2</v>
      </c>
      <c r="P9" s="34">
        <v>9102.6</v>
      </c>
      <c r="Q9" s="34">
        <v>6110.1</v>
      </c>
      <c r="R9" s="34">
        <v>5462.1</v>
      </c>
      <c r="S9" s="34">
        <v>501.3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</row>
    <row r="10" spans="1:24" x14ac:dyDescent="0.35">
      <c r="A10" s="24"/>
      <c r="B10" s="25"/>
      <c r="C10" s="35"/>
      <c r="D10" s="37"/>
      <c r="E10" s="36"/>
      <c r="F10" s="36"/>
      <c r="G10" s="37"/>
      <c r="H10" s="59">
        <v>29050033</v>
      </c>
      <c r="I10" s="60" t="s">
        <v>47</v>
      </c>
      <c r="J10" s="61" t="s">
        <v>48</v>
      </c>
      <c r="K10" s="62">
        <v>4</v>
      </c>
      <c r="L10" s="33">
        <f t="shared" si="0"/>
        <v>5965.2</v>
      </c>
      <c r="M10" s="34">
        <v>0</v>
      </c>
      <c r="N10" s="34">
        <v>283.5</v>
      </c>
      <c r="O10" s="34">
        <v>4722.3</v>
      </c>
      <c r="P10" s="34">
        <v>0</v>
      </c>
      <c r="Q10" s="34">
        <v>576</v>
      </c>
      <c r="R10" s="34">
        <v>383.40000000000003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</row>
    <row r="11" spans="1:24" x14ac:dyDescent="0.35">
      <c r="A11" s="24"/>
      <c r="B11" s="25"/>
      <c r="C11" s="63"/>
      <c r="D11" s="64"/>
      <c r="E11" s="65"/>
      <c r="F11" s="65"/>
      <c r="G11" s="64"/>
      <c r="H11" s="59">
        <v>1200839992</v>
      </c>
      <c r="I11" s="60" t="s">
        <v>49</v>
      </c>
      <c r="J11" s="61" t="s">
        <v>48</v>
      </c>
      <c r="K11" s="62">
        <v>4</v>
      </c>
      <c r="L11" s="33">
        <f t="shared" si="0"/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</row>
    <row r="12" spans="1:24" x14ac:dyDescent="0.35">
      <c r="A12" s="24">
        <v>4</v>
      </c>
      <c r="B12" s="25"/>
      <c r="C12" s="43" t="s">
        <v>50</v>
      </c>
      <c r="D12" s="44">
        <v>2462</v>
      </c>
      <c r="E12" s="44" t="s">
        <v>51</v>
      </c>
      <c r="F12" s="44" t="s">
        <v>52</v>
      </c>
      <c r="G12" s="45" t="s">
        <v>53</v>
      </c>
      <c r="H12" s="66">
        <v>1313216981</v>
      </c>
      <c r="I12" s="67" t="s">
        <v>54</v>
      </c>
      <c r="J12" s="61" t="s">
        <v>55</v>
      </c>
      <c r="K12" s="62">
        <v>25</v>
      </c>
      <c r="L12" s="33">
        <f t="shared" si="0"/>
        <v>700548.3</v>
      </c>
      <c r="M12" s="34">
        <v>64815.3</v>
      </c>
      <c r="N12" s="34">
        <v>86094.900000000009</v>
      </c>
      <c r="O12" s="34">
        <v>114024.6</v>
      </c>
      <c r="P12" s="34">
        <v>126630</v>
      </c>
      <c r="Q12" s="34">
        <v>102879</v>
      </c>
      <c r="R12" s="34">
        <v>92830.5</v>
      </c>
      <c r="S12" s="34">
        <v>55849.5</v>
      </c>
      <c r="T12" s="34">
        <v>23404.5</v>
      </c>
      <c r="U12" s="34">
        <v>9261</v>
      </c>
      <c r="V12" s="34">
        <v>7938</v>
      </c>
      <c r="W12" s="34">
        <v>7402.5</v>
      </c>
      <c r="X12" s="34">
        <v>9418.5</v>
      </c>
    </row>
    <row r="13" spans="1:24" x14ac:dyDescent="0.35">
      <c r="A13" s="24"/>
      <c r="B13" s="25"/>
      <c r="C13" s="35"/>
      <c r="D13" s="58">
        <v>2462</v>
      </c>
      <c r="E13" s="58" t="s">
        <v>51</v>
      </c>
      <c r="F13" s="58" t="s">
        <v>52</v>
      </c>
      <c r="G13" s="57" t="s">
        <v>56</v>
      </c>
      <c r="H13" s="68" t="s">
        <v>57</v>
      </c>
      <c r="I13" s="69" t="s">
        <v>58</v>
      </c>
      <c r="J13" s="61" t="s">
        <v>59</v>
      </c>
      <c r="K13" s="70">
        <v>150</v>
      </c>
      <c r="L13" s="33">
        <f t="shared" si="0"/>
        <v>5539716</v>
      </c>
      <c r="M13" s="34">
        <v>616455</v>
      </c>
      <c r="N13" s="34">
        <v>759118.5</v>
      </c>
      <c r="O13" s="34">
        <v>795784.5</v>
      </c>
      <c r="P13" s="34">
        <v>1248502.5</v>
      </c>
      <c r="Q13" s="34">
        <v>874503</v>
      </c>
      <c r="R13" s="34">
        <v>788854.5</v>
      </c>
      <c r="S13" s="34">
        <v>315472.5</v>
      </c>
      <c r="T13" s="34">
        <v>58243.5</v>
      </c>
      <c r="U13" s="34">
        <v>5607</v>
      </c>
      <c r="V13" s="34">
        <v>4819.5</v>
      </c>
      <c r="W13" s="34">
        <v>5103</v>
      </c>
      <c r="X13" s="34">
        <v>67252.5</v>
      </c>
    </row>
    <row r="14" spans="1:24" x14ac:dyDescent="0.35">
      <c r="A14" s="24"/>
      <c r="B14" s="25"/>
      <c r="C14" s="35"/>
      <c r="D14" s="36"/>
      <c r="E14" s="36"/>
      <c r="F14" s="36"/>
      <c r="G14" s="37"/>
      <c r="H14" s="68" t="s">
        <v>60</v>
      </c>
      <c r="I14" s="69" t="s">
        <v>61</v>
      </c>
      <c r="J14" s="61" t="s">
        <v>55</v>
      </c>
      <c r="K14" s="70">
        <v>25</v>
      </c>
      <c r="L14" s="33">
        <f t="shared" si="0"/>
        <v>867415.5</v>
      </c>
      <c r="M14" s="34">
        <v>86089.5</v>
      </c>
      <c r="N14" s="34">
        <v>119826</v>
      </c>
      <c r="O14" s="34">
        <v>162792</v>
      </c>
      <c r="P14" s="34">
        <v>178542</v>
      </c>
      <c r="Q14" s="34">
        <v>138789</v>
      </c>
      <c r="R14" s="34">
        <v>109777.5</v>
      </c>
      <c r="S14" s="34">
        <v>56605.5</v>
      </c>
      <c r="T14" s="34">
        <v>14049</v>
      </c>
      <c r="U14" s="34">
        <v>0</v>
      </c>
      <c r="V14" s="34">
        <v>0</v>
      </c>
      <c r="W14" s="34">
        <v>0</v>
      </c>
      <c r="X14" s="34">
        <v>945</v>
      </c>
    </row>
    <row r="15" spans="1:24" ht="15" thickBot="1" x14ac:dyDescent="0.4">
      <c r="A15" s="24"/>
      <c r="B15" s="25"/>
      <c r="C15" s="71"/>
      <c r="D15" s="72"/>
      <c r="E15" s="72"/>
      <c r="F15" s="72"/>
      <c r="G15" s="73"/>
      <c r="H15" s="74" t="s">
        <v>62</v>
      </c>
      <c r="I15" s="75" t="s">
        <v>63</v>
      </c>
      <c r="J15" s="76" t="s">
        <v>55</v>
      </c>
      <c r="K15" s="77">
        <v>25</v>
      </c>
      <c r="L15" s="33">
        <f t="shared" si="0"/>
        <v>736965</v>
      </c>
      <c r="M15" s="34">
        <v>67095</v>
      </c>
      <c r="N15" s="34">
        <v>89640</v>
      </c>
      <c r="O15" s="34">
        <v>103540.5</v>
      </c>
      <c r="P15" s="34">
        <v>137623.5</v>
      </c>
      <c r="Q15" s="34">
        <v>106564.5</v>
      </c>
      <c r="R15" s="34">
        <v>81931.5</v>
      </c>
      <c r="S15" s="34">
        <v>51691.5</v>
      </c>
      <c r="T15" s="34">
        <v>29578.5</v>
      </c>
      <c r="U15" s="34">
        <v>24255</v>
      </c>
      <c r="V15" s="34">
        <v>20884.5</v>
      </c>
      <c r="W15" s="34">
        <v>10521</v>
      </c>
      <c r="X15" s="34">
        <v>13639.5</v>
      </c>
    </row>
    <row r="16" spans="1:24" x14ac:dyDescent="0.35">
      <c r="A16" s="78">
        <v>5</v>
      </c>
      <c r="B16" s="79" t="s">
        <v>64</v>
      </c>
      <c r="C16" s="80" t="s">
        <v>65</v>
      </c>
      <c r="D16" s="81">
        <v>9400</v>
      </c>
      <c r="E16" s="81" t="s">
        <v>66</v>
      </c>
      <c r="F16" s="81" t="s">
        <v>67</v>
      </c>
      <c r="G16" s="82" t="s">
        <v>68</v>
      </c>
      <c r="H16" s="83" t="s">
        <v>69</v>
      </c>
      <c r="I16" s="81"/>
      <c r="J16" s="78" t="s">
        <v>37</v>
      </c>
      <c r="K16" s="82">
        <v>65</v>
      </c>
      <c r="L16" s="84">
        <f>SUM(M16:X16)</f>
        <v>964510.2</v>
      </c>
      <c r="M16" s="85">
        <v>94248</v>
      </c>
      <c r="N16" s="85">
        <v>113709.6</v>
      </c>
      <c r="O16" s="85">
        <v>133995.6</v>
      </c>
      <c r="P16" s="85">
        <v>229500</v>
      </c>
      <c r="Q16" s="85">
        <v>140209.20000000001</v>
      </c>
      <c r="R16" s="85">
        <v>138740.4</v>
      </c>
      <c r="S16" s="85">
        <v>58537.8</v>
      </c>
      <c r="T16" s="85">
        <v>22276.799999999999</v>
      </c>
      <c r="U16" s="85">
        <v>8323.2000000000007</v>
      </c>
      <c r="V16" s="85">
        <v>8231.4</v>
      </c>
      <c r="W16" s="85">
        <v>8568</v>
      </c>
      <c r="X16" s="85">
        <v>8170.2</v>
      </c>
    </row>
    <row r="17" spans="1:24" x14ac:dyDescent="0.35">
      <c r="A17" s="78">
        <v>6</v>
      </c>
      <c r="B17" s="86" t="s">
        <v>70</v>
      </c>
      <c r="C17" s="87" t="s">
        <v>71</v>
      </c>
      <c r="D17" s="88">
        <v>1083</v>
      </c>
      <c r="E17" s="87" t="s">
        <v>28</v>
      </c>
      <c r="F17" s="87" t="s">
        <v>72</v>
      </c>
      <c r="G17" s="88" t="s">
        <v>73</v>
      </c>
      <c r="H17" s="83" t="s">
        <v>74</v>
      </c>
      <c r="I17" s="81"/>
      <c r="J17" s="78" t="s">
        <v>75</v>
      </c>
      <c r="K17" s="82">
        <v>250</v>
      </c>
      <c r="L17" s="84">
        <f>SUM(M17:X17)</f>
        <v>6690558.0512609985</v>
      </c>
      <c r="M17" s="89">
        <v>567836.1</v>
      </c>
      <c r="N17" s="89">
        <v>758070.9</v>
      </c>
      <c r="O17" s="89">
        <v>976425.84000000008</v>
      </c>
      <c r="P17" s="89">
        <v>1278670.3199999998</v>
      </c>
      <c r="Q17" s="89">
        <v>839358.45000000007</v>
      </c>
      <c r="R17" s="89">
        <v>774544.82426100003</v>
      </c>
      <c r="S17" s="89">
        <v>356721.94799999997</v>
      </c>
      <c r="T17" s="89">
        <v>254546.22600000002</v>
      </c>
      <c r="U17" s="89">
        <v>202184.07300000003</v>
      </c>
      <c r="V17" s="89">
        <v>215452.34999999998</v>
      </c>
      <c r="W17" s="89">
        <v>233068.5</v>
      </c>
      <c r="X17" s="89">
        <v>233678.52</v>
      </c>
    </row>
    <row r="18" spans="1:24" x14ac:dyDescent="0.35">
      <c r="A18" s="78"/>
      <c r="B18" s="90"/>
      <c r="C18" s="91"/>
      <c r="D18" s="92"/>
      <c r="E18" s="91"/>
      <c r="F18" s="91"/>
      <c r="G18" s="92"/>
      <c r="H18" s="83">
        <v>100065</v>
      </c>
      <c r="I18" s="81"/>
      <c r="J18" s="78" t="s">
        <v>76</v>
      </c>
      <c r="K18" s="82">
        <v>10</v>
      </c>
      <c r="L18" s="84">
        <f>SUM(M18:X18,X18)</f>
        <v>243</v>
      </c>
      <c r="M18" s="89">
        <v>0</v>
      </c>
      <c r="N18" s="89">
        <v>0</v>
      </c>
      <c r="O18" s="89">
        <v>243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s="101" customFormat="1" ht="22.9" customHeight="1" x14ac:dyDescent="0.35">
      <c r="A19" s="93">
        <v>7</v>
      </c>
      <c r="B19" s="94" t="s">
        <v>77</v>
      </c>
      <c r="C19" s="95" t="s">
        <v>78</v>
      </c>
      <c r="D19" s="96">
        <v>1051</v>
      </c>
      <c r="E19" s="96" t="s">
        <v>28</v>
      </c>
      <c r="F19" s="96" t="s">
        <v>79</v>
      </c>
      <c r="G19" s="70" t="s">
        <v>80</v>
      </c>
      <c r="H19" s="97" t="s">
        <v>81</v>
      </c>
      <c r="I19" s="96"/>
      <c r="J19" s="98" t="s">
        <v>82</v>
      </c>
      <c r="K19" s="70">
        <v>160</v>
      </c>
      <c r="L19" s="99">
        <f>M19+N19+O19+P19+Q19+R19+S19+T19+U19+V19+W19+X19</f>
        <v>4184156.6999999997</v>
      </c>
      <c r="M19" s="100">
        <v>401218.2</v>
      </c>
      <c r="N19" s="100">
        <v>542275.20000000007</v>
      </c>
      <c r="O19" s="100">
        <v>847709.1</v>
      </c>
      <c r="P19" s="100">
        <v>1045305</v>
      </c>
      <c r="Q19" s="100">
        <v>598978.80000000005</v>
      </c>
      <c r="R19" s="100">
        <v>522639.9</v>
      </c>
      <c r="S19" s="100">
        <v>200194.2</v>
      </c>
      <c r="T19" s="100">
        <v>20259.900000000001</v>
      </c>
      <c r="U19" s="100">
        <v>0</v>
      </c>
      <c r="V19" s="100">
        <v>0</v>
      </c>
      <c r="W19" s="100">
        <v>0</v>
      </c>
      <c r="X19" s="100">
        <v>5576.4000000000005</v>
      </c>
    </row>
    <row r="20" spans="1:24" s="101" customFormat="1" ht="22.9" customHeight="1" x14ac:dyDescent="0.35">
      <c r="A20" s="98">
        <v>8</v>
      </c>
      <c r="B20" s="102"/>
      <c r="C20" s="103" t="s">
        <v>83</v>
      </c>
      <c r="D20" s="104">
        <v>1051</v>
      </c>
      <c r="E20" s="104" t="s">
        <v>28</v>
      </c>
      <c r="F20" s="104" t="s">
        <v>84</v>
      </c>
      <c r="G20" s="62" t="s">
        <v>85</v>
      </c>
      <c r="H20" s="97" t="s">
        <v>86</v>
      </c>
      <c r="I20" s="96"/>
      <c r="J20" s="98" t="s">
        <v>37</v>
      </c>
      <c r="K20" s="70">
        <v>65</v>
      </c>
      <c r="L20" s="99">
        <f t="shared" ref="L20:L22" si="1">M20+N20+O20+P20+Q20+R20+S20+T20+U20+V20+W20+X20</f>
        <v>1788840.8999999997</v>
      </c>
      <c r="M20" s="100">
        <v>224136.9</v>
      </c>
      <c r="N20" s="100">
        <v>220071.6</v>
      </c>
      <c r="O20" s="100">
        <v>327491.10000000003</v>
      </c>
      <c r="P20" s="100">
        <v>390469.5</v>
      </c>
      <c r="Q20" s="100">
        <v>267966.90000000002</v>
      </c>
      <c r="R20" s="100">
        <v>238784.4</v>
      </c>
      <c r="S20" s="100">
        <v>82620.900000000009</v>
      </c>
      <c r="T20" s="100">
        <v>25634.7</v>
      </c>
      <c r="U20" s="100">
        <v>0</v>
      </c>
      <c r="V20" s="100">
        <v>0</v>
      </c>
      <c r="W20" s="100">
        <v>0</v>
      </c>
      <c r="X20" s="100">
        <v>11664.9</v>
      </c>
    </row>
    <row r="21" spans="1:24" s="101" customFormat="1" ht="22.9" customHeight="1" x14ac:dyDescent="0.35">
      <c r="A21" s="98">
        <v>9</v>
      </c>
      <c r="B21" s="102"/>
      <c r="C21" s="103" t="s">
        <v>87</v>
      </c>
      <c r="D21" s="104">
        <v>1119</v>
      </c>
      <c r="E21" s="104" t="s">
        <v>28</v>
      </c>
      <c r="F21" s="104" t="s">
        <v>88</v>
      </c>
      <c r="G21" s="62" t="s">
        <v>89</v>
      </c>
      <c r="H21" s="97" t="s">
        <v>90</v>
      </c>
      <c r="I21" s="96"/>
      <c r="J21" s="98" t="s">
        <v>37</v>
      </c>
      <c r="K21" s="70">
        <v>65</v>
      </c>
      <c r="L21" s="99">
        <f t="shared" si="1"/>
        <v>3281957.1000000006</v>
      </c>
      <c r="M21" s="100">
        <v>348392.7</v>
      </c>
      <c r="N21" s="100">
        <v>427282.2</v>
      </c>
      <c r="O21" s="100">
        <v>485213.4</v>
      </c>
      <c r="P21" s="100">
        <v>683866.8</v>
      </c>
      <c r="Q21" s="100">
        <v>370223.10000000003</v>
      </c>
      <c r="R21" s="100">
        <v>513200.7</v>
      </c>
      <c r="S21" s="100">
        <v>215867.7</v>
      </c>
      <c r="T21" s="100">
        <v>93683.7</v>
      </c>
      <c r="U21" s="100">
        <v>34858.800000000003</v>
      </c>
      <c r="V21" s="100">
        <v>29997</v>
      </c>
      <c r="W21" s="100">
        <v>41230.800000000003</v>
      </c>
      <c r="X21" s="100">
        <v>38140.200000000004</v>
      </c>
    </row>
    <row r="22" spans="1:24" s="101" customFormat="1" ht="22.9" customHeight="1" x14ac:dyDescent="0.35">
      <c r="A22" s="98">
        <v>10</v>
      </c>
      <c r="B22" s="102"/>
      <c r="C22" s="103" t="s">
        <v>91</v>
      </c>
      <c r="D22" s="104">
        <v>1067</v>
      </c>
      <c r="E22" s="104" t="s">
        <v>28</v>
      </c>
      <c r="F22" s="104" t="s">
        <v>92</v>
      </c>
      <c r="G22" s="62" t="s">
        <v>93</v>
      </c>
      <c r="H22" s="97" t="s">
        <v>94</v>
      </c>
      <c r="I22" s="96"/>
      <c r="J22" s="98" t="s">
        <v>55</v>
      </c>
      <c r="K22" s="70">
        <v>25</v>
      </c>
      <c r="L22" s="99">
        <f t="shared" si="1"/>
        <v>659724.30000000005</v>
      </c>
      <c r="M22" s="100">
        <v>45780.3</v>
      </c>
      <c r="N22" s="100">
        <v>60727.5</v>
      </c>
      <c r="O22" s="100">
        <v>93651.3</v>
      </c>
      <c r="P22" s="100">
        <v>221958</v>
      </c>
      <c r="Q22" s="100">
        <v>103248</v>
      </c>
      <c r="R22" s="100">
        <v>78963.3</v>
      </c>
      <c r="S22" s="100">
        <v>29175.3</v>
      </c>
      <c r="T22" s="100">
        <v>12690.9</v>
      </c>
      <c r="U22" s="100">
        <v>1755</v>
      </c>
      <c r="V22" s="100">
        <v>1446.3</v>
      </c>
      <c r="W22" s="100">
        <v>1793.7</v>
      </c>
      <c r="X22" s="100">
        <v>8534.7000000000007</v>
      </c>
    </row>
    <row r="23" spans="1:24" s="101" customFormat="1" ht="15" customHeight="1" x14ac:dyDescent="0.35">
      <c r="A23" s="61">
        <v>12</v>
      </c>
      <c r="B23" s="105" t="s">
        <v>95</v>
      </c>
      <c r="C23" s="106" t="s">
        <v>96</v>
      </c>
      <c r="D23" s="44">
        <v>8237</v>
      </c>
      <c r="E23" s="44" t="s">
        <v>97</v>
      </c>
      <c r="F23" s="44" t="s">
        <v>98</v>
      </c>
      <c r="G23" s="45" t="s">
        <v>99</v>
      </c>
      <c r="H23" s="107" t="s">
        <v>100</v>
      </c>
      <c r="I23" s="53"/>
      <c r="J23" s="108" t="s">
        <v>32</v>
      </c>
      <c r="K23" s="54">
        <v>40</v>
      </c>
      <c r="L23" s="109">
        <f>SUM(M23:X23)</f>
        <v>1240506.0000000007</v>
      </c>
      <c r="M23" s="110">
        <v>167949</v>
      </c>
      <c r="N23" s="110">
        <v>204309</v>
      </c>
      <c r="O23" s="110">
        <v>276872.40000000002</v>
      </c>
      <c r="P23" s="110">
        <v>251721.9</v>
      </c>
      <c r="Q23" s="110">
        <v>193161.60000000001</v>
      </c>
      <c r="R23" s="110">
        <v>77345.100000000006</v>
      </c>
      <c r="S23" s="110">
        <v>9966.6</v>
      </c>
      <c r="T23" s="110">
        <v>10619.1</v>
      </c>
      <c r="U23" s="110">
        <v>10401.300000000001</v>
      </c>
      <c r="V23" s="110">
        <v>11861.1</v>
      </c>
      <c r="W23" s="110">
        <v>12264.300000000001</v>
      </c>
      <c r="X23" s="110">
        <v>14034.6</v>
      </c>
    </row>
    <row r="24" spans="1:24" s="101" customFormat="1" ht="15" customHeight="1" x14ac:dyDescent="0.35">
      <c r="A24" s="61">
        <v>14</v>
      </c>
      <c r="B24" s="111" t="s">
        <v>101</v>
      </c>
      <c r="C24" s="106" t="s">
        <v>102</v>
      </c>
      <c r="D24" s="44">
        <v>3232</v>
      </c>
      <c r="E24" s="44" t="s">
        <v>103</v>
      </c>
      <c r="F24" s="44" t="s">
        <v>104</v>
      </c>
      <c r="G24" s="45" t="s">
        <v>105</v>
      </c>
      <c r="H24" s="112">
        <v>2073371</v>
      </c>
      <c r="I24" s="53" t="s">
        <v>106</v>
      </c>
      <c r="J24" s="108" t="s">
        <v>37</v>
      </c>
      <c r="K24" s="54">
        <v>65</v>
      </c>
      <c r="L24" s="113">
        <f>SUM(M24:X24)</f>
        <v>1102258.7999999998</v>
      </c>
      <c r="M24" s="85">
        <v>90591.3</v>
      </c>
      <c r="N24" s="85">
        <v>147609.9</v>
      </c>
      <c r="O24" s="85">
        <v>182889</v>
      </c>
      <c r="P24" s="85">
        <v>182961</v>
      </c>
      <c r="Q24" s="114">
        <v>141570.9</v>
      </c>
      <c r="R24" s="114">
        <v>119820.6</v>
      </c>
      <c r="S24" s="114">
        <v>66735.900000000009</v>
      </c>
      <c r="T24" s="114">
        <v>28307.7</v>
      </c>
      <c r="U24" s="114">
        <v>24393.600000000002</v>
      </c>
      <c r="V24" s="114">
        <v>39286.800000000003</v>
      </c>
      <c r="W24" s="114">
        <v>44010.9</v>
      </c>
      <c r="X24" s="114">
        <v>34081.200000000004</v>
      </c>
    </row>
    <row r="25" spans="1:24" x14ac:dyDescent="0.35">
      <c r="J25" s="13" t="s">
        <v>107</v>
      </c>
      <c r="K25" s="115">
        <f t="shared" ref="K25:X25" si="2">SUM(K4:K24)</f>
        <v>1223</v>
      </c>
      <c r="L25" s="116">
        <f t="shared" si="2"/>
        <v>32682326.751261</v>
      </c>
      <c r="M25" s="117">
        <f t="shared" si="2"/>
        <v>3195319.5</v>
      </c>
      <c r="N25" s="117">
        <f t="shared" si="2"/>
        <v>4063021.2000000007</v>
      </c>
      <c r="O25" s="117">
        <f t="shared" si="2"/>
        <v>5173818.8400000008</v>
      </c>
      <c r="P25" s="117">
        <f t="shared" si="2"/>
        <v>7268486.2199999997</v>
      </c>
      <c r="Q25" s="117">
        <f t="shared" si="2"/>
        <v>4565626.6500000004</v>
      </c>
      <c r="R25" s="117">
        <f t="shared" si="2"/>
        <v>4236944.7242609998</v>
      </c>
      <c r="S25" s="117">
        <f t="shared" si="2"/>
        <v>1784788.848</v>
      </c>
      <c r="T25" s="117">
        <f t="shared" si="2"/>
        <v>738008.22599999991</v>
      </c>
      <c r="U25" s="117">
        <f t="shared" si="2"/>
        <v>378174.57299999997</v>
      </c>
      <c r="V25" s="117">
        <f t="shared" si="2"/>
        <v>381683.24999999994</v>
      </c>
      <c r="W25" s="117">
        <f t="shared" si="2"/>
        <v>398083.5</v>
      </c>
      <c r="X25" s="117">
        <f t="shared" si="2"/>
        <v>498371.22000000003</v>
      </c>
    </row>
  </sheetData>
  <mergeCells count="41">
    <mergeCell ref="B19:B22"/>
    <mergeCell ref="F13:F15"/>
    <mergeCell ref="G13:G15"/>
    <mergeCell ref="B17:B18"/>
    <mergeCell ref="C17:C18"/>
    <mergeCell ref="D17:D18"/>
    <mergeCell ref="E17:E18"/>
    <mergeCell ref="F17:F18"/>
    <mergeCell ref="G17:G18"/>
    <mergeCell ref="G4:G5"/>
    <mergeCell ref="A6:A7"/>
    <mergeCell ref="C6:C7"/>
    <mergeCell ref="A8:A11"/>
    <mergeCell ref="C8:C11"/>
    <mergeCell ref="D8:D11"/>
    <mergeCell ref="E8:E11"/>
    <mergeCell ref="F8:F11"/>
    <mergeCell ref="G8:G11"/>
    <mergeCell ref="A4:A5"/>
    <mergeCell ref="B4:B15"/>
    <mergeCell ref="C4:C5"/>
    <mergeCell ref="D4:D5"/>
    <mergeCell ref="E4:E5"/>
    <mergeCell ref="F4:F5"/>
    <mergeCell ref="A12:A15"/>
    <mergeCell ref="C12:C15"/>
    <mergeCell ref="D13:D15"/>
    <mergeCell ref="E13:E15"/>
    <mergeCell ref="M1:X1"/>
    <mergeCell ref="G2:G3"/>
    <mergeCell ref="H2:H3"/>
    <mergeCell ref="I2:I3"/>
    <mergeCell ref="J2:J3"/>
    <mergeCell ref="M2:O2"/>
    <mergeCell ref="P2:X2"/>
    <mergeCell ref="A1:A3"/>
    <mergeCell ref="C1:C3"/>
    <mergeCell ref="D1:G1"/>
    <mergeCell ref="H1:J1"/>
    <mergeCell ref="K1:K3"/>
    <mergeCell ref="L1:L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2017-05-16T08:08:10Z</dcterms:created>
  <dcterms:modified xsi:type="dcterms:W3CDTF">2017-05-16T08:10:38Z</dcterms:modified>
</cp:coreProperties>
</file>